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3\Información Pública\Información Pública mes septiembre 2023\"/>
    </mc:Choice>
  </mc:AlternateContent>
  <bookViews>
    <workbookView xWindow="0" yWindow="0" windowWidth="28800" windowHeight="11835"/>
  </bookViews>
  <sheets>
    <sheet name="Arrendamiento" sheetId="33" r:id="rId1"/>
    <sheet name="Licda. Aura" sheetId="34" r:id="rId2"/>
  </sheets>
  <definedNames>
    <definedName name="_xlnm.Print_Titles" localSheetId="0">Arrendamiento!$1:$7</definedName>
    <definedName name="_xlnm.Print_Titles" localSheetId="1">'Licda. Aura'!$1:$7</definedName>
  </definedNames>
  <calcPr calcId="152511"/>
</workbook>
</file>

<file path=xl/calcChain.xml><?xml version="1.0" encoding="utf-8"?>
<calcChain xmlns="http://schemas.openxmlformats.org/spreadsheetml/2006/main">
  <c r="I14" i="33" l="1"/>
  <c r="I12" i="33" l="1"/>
  <c r="I21" i="33"/>
  <c r="I20" i="33"/>
  <c r="I19" i="33"/>
  <c r="I13" i="33"/>
  <c r="I25" i="33"/>
  <c r="I23" i="33"/>
  <c r="I22" i="33"/>
  <c r="I18" i="33"/>
  <c r="I17" i="33"/>
  <c r="I16" i="33"/>
  <c r="I15" i="33"/>
  <c r="H26" i="34" l="1"/>
  <c r="H26" i="33" l="1"/>
</calcChain>
</file>

<file path=xl/sharedStrings.xml><?xml version="1.0" encoding="utf-8"?>
<sst xmlns="http://schemas.openxmlformats.org/spreadsheetml/2006/main" count="154" uniqueCount="126">
  <si>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</si>
  <si>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</si>
  <si>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</si>
  <si>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</si>
  <si>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</si>
  <si>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</si>
  <si>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</si>
  <si>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</si>
  <si>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</si>
  <si>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</si>
  <si>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</si>
  <si>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</si>
  <si>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</si>
  <si>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TOTAL RENGLÓN 151</t>
  </si>
  <si>
    <t xml:space="preserve">VIGENCIA DEL CONTRATO </t>
  </si>
  <si>
    <t>SIN MOVIMIENTO</t>
  </si>
  <si>
    <t>MES: Enero de 2023</t>
  </si>
  <si>
    <t>Fecha de emisión: 07/02/2023</t>
  </si>
  <si>
    <t>Sub arrendamiento para servicio de Parqueo de 5 vehículos propiedad de DEMI.</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</si>
  <si>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</si>
  <si>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Cristina, Sociedad Anónima</t>
  </si>
  <si>
    <t>Oficina central (Ciudad de Guatemala)</t>
  </si>
  <si>
    <t>Acta Administrativa No. 01-2023</t>
  </si>
  <si>
    <t>01/01/2023 al 31/12/2023</t>
  </si>
  <si>
    <t>Sololá</t>
  </si>
  <si>
    <t xml:space="preserve">Mazatenango, Suchitepéquez </t>
  </si>
  <si>
    <t>Cobán, Alta Verapaz</t>
  </si>
  <si>
    <t>Chimaltenango</t>
  </si>
  <si>
    <t>Cuilapa, Santa Rosa</t>
  </si>
  <si>
    <t>Totonicapán</t>
  </si>
  <si>
    <t>Quetzaltenango</t>
  </si>
  <si>
    <t>San Marcos</t>
  </si>
  <si>
    <t>Salamá, Bajaverapaz</t>
  </si>
  <si>
    <t>Poptún, Petén</t>
  </si>
  <si>
    <t xml:space="preserve">Puerto, Barrios Izabal </t>
  </si>
  <si>
    <t>Huehuetenango</t>
  </si>
  <si>
    <t>Santa Cruz del Quiché, Quichè</t>
  </si>
  <si>
    <t>01-2023</t>
  </si>
  <si>
    <t>02-2023</t>
  </si>
  <si>
    <t>03-2023</t>
  </si>
  <si>
    <t>04-2023</t>
  </si>
  <si>
    <t>05-2023</t>
  </si>
  <si>
    <t>06-2023</t>
  </si>
  <si>
    <t>07-2023</t>
  </si>
  <si>
    <t>08-2023</t>
  </si>
  <si>
    <t>09-2023</t>
  </si>
  <si>
    <t>10-2023</t>
  </si>
  <si>
    <t>11-2023</t>
  </si>
  <si>
    <t>12-2023</t>
  </si>
  <si>
    <t>13-2023</t>
  </si>
  <si>
    <t>14-2023</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</si>
  <si>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</si>
  <si>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611138-6</t>
  </si>
  <si>
    <t xml:space="preserve">Universidad Popular </t>
  </si>
  <si>
    <t>1020862-3</t>
  </si>
  <si>
    <t>Sandra Patricia Herrarte Jiménez</t>
  </si>
  <si>
    <t>6226188-6</t>
  </si>
  <si>
    <t>Santos Margarita Tepaz Ajcalón</t>
  </si>
  <si>
    <t>5208892-8</t>
  </si>
  <si>
    <t>Maria del Rosario Tzoc Tumax de Chaclan</t>
  </si>
  <si>
    <t>2687216-1</t>
  </si>
  <si>
    <t>Eleazar Ulises Gonzalez Perez</t>
  </si>
  <si>
    <t>832104-3</t>
  </si>
  <si>
    <t>Granados Ramos Mirian Lourdes</t>
  </si>
  <si>
    <t>1787411-4</t>
  </si>
  <si>
    <t>Rodolfo Vicente Gomez Gomez</t>
  </si>
  <si>
    <t>Funcionamiento de Oficina Sede Regional Huehuetenango</t>
  </si>
  <si>
    <t>3091238-5</t>
  </si>
  <si>
    <t>Rodríguez López  Selvyn Omar</t>
  </si>
  <si>
    <t>3498997-8</t>
  </si>
  <si>
    <t>Cecilio Gomez Sajbin</t>
  </si>
  <si>
    <t>1029850-9</t>
  </si>
  <si>
    <t>Cindy Jeanneth Pineda Bol</t>
  </si>
  <si>
    <t>278903-5</t>
  </si>
  <si>
    <t>Maria Armenia Milian Dubon</t>
  </si>
  <si>
    <t>805652-8</t>
  </si>
  <si>
    <t xml:space="preserve">Sergio Estuardo Juárez Paíz </t>
  </si>
  <si>
    <t>772911-1</t>
  </si>
  <si>
    <t>Carlos Augusto Gomez Aldana</t>
  </si>
  <si>
    <t>OFICINA CENTRAL Y/O REGIONAL</t>
  </si>
  <si>
    <t>Oficina Central (Ciudad de Guatemala)</t>
  </si>
  <si>
    <t xml:space="preserve">Funcionamiento de Oficina  central </t>
  </si>
  <si>
    <t>Funcionamiento de Oficina Regional Sololá</t>
  </si>
  <si>
    <t>Funcionamiento de Oficina Regional Totonicapan</t>
  </si>
  <si>
    <t>Funcionamiento de Oficina Regional Quetzaltenango</t>
  </si>
  <si>
    <t>Funcionamiento de Oficina Regional Mazatenango, Suchitepequez</t>
  </si>
  <si>
    <t>Funcionamiento de Oficina Regional San Marcos</t>
  </si>
  <si>
    <t>Funcionamiento de Oficina RegionalSanta Cruz del Quiché, Quiché</t>
  </si>
  <si>
    <t>Funcionamiento de Oficina Regional Salamá,  Baja Verapaz</t>
  </si>
  <si>
    <t>Funcionamiento de Oficina Regional Cobán,  Alta Verapaz</t>
  </si>
  <si>
    <t>Funcionamiento de Oficina Regional Puerto Barrios, Izabal</t>
  </si>
  <si>
    <t>Funcionamiento de Oficina  Regional Poptún, Petén</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</si>
  <si>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</si>
  <si>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Funcionamiento de Oficina  Regional Chimaltenango</t>
  </si>
  <si>
    <t>Funcionamiento de Oficina  Regional Cuilapa, Santa Rosa</t>
  </si>
  <si>
    <t xml:space="preserve">Dulce Sucely Sal Ovalle </t>
  </si>
  <si>
    <t>Se encuentra en óptimas y plenas condiciones de habitabilidad. El inmueble antes identificado  consta de un  área de ciento cuarenta y cuatro (144) metros cuadrados (mt2), se arrenda completo  y cuenta con dos (2) niveles construidos de block; el primer nivel cuenta con terraza y el segundo nivel con techo  de lámina galvanizada y cielo falso. La planta baja cuenta con parqueo para un (1) carro,  área de jardín, dos (2)  ambientes conectados entre sí, área de hall, gradas para el segundo nivel, baño completo, dos (2) ambientes totalmente independientes uno de otro, patio y  pila grande (de pueblo). La planta alta cuenta con tres (3) ambientes independientes uno del otro, amplios y ventilados, un (1) baño completo, vestíbulo al subir las gradas, patio y depósito de agua en alto ubicado en el patio del segundo nivel.   Todos los ambientes son independientes tienen puerta y ventana con su respectivo balcón de metal cada uno, cuenta con portón en el área de parqueo y puerta de entrada tanto al área de jardín como al área de entrada  principal a la casa y en el segundo nivel cuenta con puerta para salir al patio del segundo nivel.   Cuenta con servicio de  agua potable, energía eléctrica y  extracción de basura</t>
  </si>
  <si>
    <t>Se encuentra en óptimas y plenas condiciones de habitabilidad. El inmueble antes identificado  se arrendará únicamente el segundo y tercer nivel, que constan de las siguientes características: el segundo nivel cuenta con tres (3) ambientes, un (1) servicio sanitario con su respectivo lava manos y ducha con calentador, el tercer nivel cuenta con tres (3) ambientes, un (1) servicio sanitario  con su respectivo lava manos y ducha con calentador, sobre  la terraza se encuentra la lavandería, un (1) servicio sanitario y un (1) patio amplio para cualquier actividad. Cuenta con servicio de agua potable y  servicio de energía eléctrica.</t>
  </si>
  <si>
    <t>Se encuentra en óptimas y plenas condiciones de habitabilidad. El inmueble antes identificado  consta de dos niveles, cuenta con un parqueo privado que sirve de ingreso al inmueble,  el primer nivel cuenta con tres (3) espacios más el baño, el segundo nivel cuenta con cinco (5) ambientes más dos (2) baños, siendo un total de ocho (8) ambientes,  tiene rejas y con llaves para uso exclusivo de la institución,  toda la construcción es de pared de block y techo de terraza, los ambientes cuentan con entrada de luz natural; cuenta con servicio de  agua potable, energía eléctrica, drenaje y tren de aseo.</t>
  </si>
  <si>
    <t>Se encuentra en óptimas y plenas condiciones de habitabilidad. El inmueble antes identificado,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(1)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y cuatro (4) cámaras de seguridad para mayor protección; cuenta con servicio de energía eléctrica, agua potable y recolección de basura.</t>
  </si>
  <si>
    <t xml:space="preserve">Se encuentra en óptimas y plenas condiciones de habitabilidad. El inmueble antes identificado  consta de tres niveles, bien estructurado con zapatas y cimientos de concreto, la construcción de ladrillo tayuyo debidamente repellado y terraza en el primero y segundo nivel, consta de diez ambientes distribuido de la siguiente manera: el primer nivel consta de un garaje amplio para  dos vehículos pequeños, dos (2) habitaciones de cinco por cinco metros cuadrados (5x5m2),  una de ellas con baño y ducha privado, un servicio sanitario público que  incluye ducha, cocina amplia con sus respectivos gabinetes, pila y  patio amplio; el segundo nivel  consta de dos (2) habitaciones de las mismas medidas del primer nivel,  una (1) de ellas con  baño y ducha privado y un tercer ambiente o habitación más grande de cinco por ocho metros cuadrados (5x8 m2) con su respectiva ducha y  baño privado que  puede ser utilizado  como salón de eventos,  corredor, pila y patio y el tercer nivel consta de un (1) ambiente amplio para bodega y patio grande con galera de lámina que cubre las dos terceras partes del inmueble  y un patio amplio al aire libre; cuenta con servicio de energía eléctrica, drenaje y agua potable. </t>
  </si>
  <si>
    <t xml:space="preserve">Se encuentra en óptimas y plenas condiciones de habitabilidad. El inmueble antes identificado, se arrendará únicamente  el primer nivel, consta de siete (7)  ambientes distribuido en siete (7) oficinas, dos (2)  baños con su respectiva ducha de agua caliente y con dispensadores para papel y jabón de manos, un (1) patio y una (1) pila, construido de block y terraza; cuenta con  servicio de agua potable y  energía eléctrica. </t>
  </si>
  <si>
    <t>Se encuentra en óptimas y plenas condiciones de habitabilidad. El inmueble antes identificado  se arrendará completo, cuenta con cuatro (4) ambientes en el primer nivel y cuatro (4) ambientes en el segundo nivel, dos (2) servicios sanitarios, una (1) ducha, construido a base de block y concreto, techo estructura metálica y lámina el patio del segundo nivel; cuenta con servicio de agua entubada, agua de pozo mecánico, energía eléctrica y extracción de basura</t>
  </si>
  <si>
    <t>Se encuentra en óptimas y plenas condiciones de habitabilidad. El inmueble antes identificado consta de dos (2) niveles,  se arrendará todo el inmueble, cuenta  con diez  (10) ambientes,  que incluye dos (2) servicios sanitarios, garaje, cocina, comedor, habitaciones, gradas, salas de espera, patio y pila, toda la construcción es de ladrillo limpio; cuenta con servicio de agua potable, energía eléctrica y extracción de basura</t>
  </si>
  <si>
    <t xml:space="preserve">Se encuentra en óptimas y plenas condiciones de habitabilidad. El inmueble antes identificado está construida de block  y  terraza,  consta de dos niveles: el primer nivel cuenta con seis (6) ambientes, una (1) cocina, cinco (5) regaderas, tres (3) servicios sanitarios,  dieciocho (18) lámparas de una bombilla, una (1) lámpara de cuatro bombillas, una pila;  el segundo nivel consta de cinco (5) ambientes, una  (1) regadera, un (1) servicio sanitario,  diecinueve (19) lámparas de una bombilla, una (1)  bodega de terraza, dos (2) rotoplas para agua potable y una  (1) pila, cuenta con servicio de agua potable, extracción de basura y  energía eléctrica. </t>
  </si>
  <si>
    <t xml:space="preserve">Se encuentra en óptimas y plenas condiciones de habitabilidad. El inmueble antes identificado  únicamente se arrendará el segundo nivel el cual consta de  un (1) salón para eventos, cinco (5) oficinas, una (1) lavandería  y dos (2) cuartos de baño, cuenta con servicio de agua potable, extracción de basura y  energía eléctrica. </t>
  </si>
  <si>
    <t xml:space="preserve">Se encuentra en óptimas y plenas condiciones de habitabilidad. El inmueble antes identificado  únicamente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y  energía eléctrica. </t>
  </si>
  <si>
    <t xml:space="preserve">Se encuentra en óptimas y plenas condiciones de habitabilidad. El inmueble antes identificado se arrendará todo el primer nivel,  cuenta con cinco (5) ambientes, tres (3) baños, construcción con material de block con terraza, cuenta con los servicios de agua potable y servicio de energía eléctrica. </t>
  </si>
  <si>
    <t>8780275-9</t>
  </si>
  <si>
    <t>N/A</t>
  </si>
  <si>
    <t>AC-EV-2023-042</t>
  </si>
  <si>
    <t>AC-EV-2023-031</t>
  </si>
  <si>
    <t>AC-EV-2023-040</t>
  </si>
  <si>
    <t>AC-EV-2023-032</t>
  </si>
  <si>
    <t>AC-EV-2023-037</t>
  </si>
  <si>
    <t>AC-EV-2023-036</t>
  </si>
  <si>
    <t>AC-EV-2023-035</t>
  </si>
  <si>
    <t>AC-EV-2023-043</t>
  </si>
  <si>
    <t>AC-EV-2023-034</t>
  </si>
  <si>
    <t>AC-EV-2023-039</t>
  </si>
  <si>
    <t>AC-EV-2023-033</t>
  </si>
  <si>
    <t>AC-EV-2023-041</t>
  </si>
  <si>
    <t>AC-EV-2023-038</t>
  </si>
  <si>
    <t>AC-EV-2023-030</t>
  </si>
  <si>
    <t>MES: Septiembre de 2023</t>
  </si>
  <si>
    <t>Fecha de emisión: 04/10/2023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</si>
</sst>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1"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
      <b/>
      <sz val="2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8" fillId="0" borderId="0" applyFont="0" applyFill="0" applyBorder="0" applyAlignment="0" applyProtection="0"/>
  </cellStyleXfs>
  <cellXfs count="64">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1" fillId="0" borderId="0" xfId="0" applyFont="1" applyAlignment="1">
      <alignment horizontal="center"/>
    </xf>
    <xf numFmtId="0" fontId="3" fillId="0" borderId="0" xfId="0" applyFont="1" applyAlignment="1">
      <alignment horizontal="center"/>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2" name="Imagen 1"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5" zoomScale="85" zoomScaleNormal="85" workbookViewId="0">
      <selection activeCell="E41" sqref="E41"/>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8" ht="18.75" x14ac:dyDescent="0.3">
      <c r="B1" s="59"/>
      <c r="C1" s="59"/>
      <c r="D1" s="59"/>
      <c r="E1" s="59"/>
      <c r="F1" s="59"/>
      <c r="G1" s="59"/>
      <c r="H1" s="59"/>
      <c r="I1" s="59"/>
      <c r="J1" s="59"/>
    </row>
    <row r="2" spans="1:18" ht="18.75" x14ac:dyDescent="0.3">
      <c r="B2" s="59"/>
      <c r="C2" s="59"/>
      <c r="D2" s="59"/>
      <c r="E2" s="59"/>
      <c r="F2" s="59"/>
      <c r="G2" s="59"/>
      <c r="H2" s="59"/>
      <c r="I2" s="59"/>
      <c r="J2" s="59"/>
    </row>
    <row r="3" spans="1:18" ht="21" customHeight="1" x14ac:dyDescent="0.3">
      <c r="B3" s="59"/>
      <c r="C3" s="59"/>
      <c r="D3" s="59"/>
      <c r="E3" s="59"/>
      <c r="F3" s="59"/>
      <c r="G3" s="59"/>
      <c r="H3" s="59"/>
      <c r="I3" s="59"/>
      <c r="J3" s="59"/>
    </row>
    <row r="4" spans="1:18" ht="9" customHeight="1" x14ac:dyDescent="0.3">
      <c r="B4" s="22"/>
      <c r="C4" s="22"/>
      <c r="D4" s="22"/>
      <c r="E4" s="22"/>
      <c r="F4" s="22"/>
      <c r="G4" s="22"/>
      <c r="H4" s="36"/>
      <c r="I4" s="36"/>
      <c r="J4" s="36"/>
    </row>
    <row r="5" spans="1:18" ht="17.25" customHeight="1" x14ac:dyDescent="0.25">
      <c r="A5" s="60" t="s">
        <v>9</v>
      </c>
      <c r="B5" s="60"/>
      <c r="C5" s="60"/>
      <c r="D5" s="60"/>
      <c r="E5" s="60"/>
      <c r="F5" s="60"/>
      <c r="G5" s="60"/>
      <c r="H5" s="60"/>
      <c r="I5" s="60"/>
      <c r="J5" s="60"/>
      <c r="K5" s="60"/>
    </row>
    <row r="6" spans="1:18" ht="15" customHeight="1" x14ac:dyDescent="0.25">
      <c r="A6" s="60" t="s">
        <v>10</v>
      </c>
      <c r="B6" s="60"/>
      <c r="C6" s="60"/>
      <c r="D6" s="60"/>
      <c r="E6" s="60"/>
      <c r="F6" s="60"/>
      <c r="G6" s="60"/>
      <c r="H6" s="60"/>
      <c r="I6" s="60"/>
      <c r="J6" s="60"/>
      <c r="K6" s="60"/>
    </row>
    <row r="7" spans="1:18" ht="12.75" customHeight="1" x14ac:dyDescent="0.25">
      <c r="A7" s="61" t="s">
        <v>11</v>
      </c>
      <c r="B7" s="61"/>
      <c r="C7" s="61"/>
      <c r="D7" s="61"/>
      <c r="E7" s="61"/>
      <c r="F7" s="61"/>
      <c r="G7" s="61"/>
      <c r="H7" s="61"/>
      <c r="I7" s="61"/>
      <c r="J7" s="61"/>
      <c r="K7" s="61"/>
    </row>
    <row r="8" spans="1:18" s="11" customFormat="1" ht="29.25" customHeight="1" x14ac:dyDescent="0.25">
      <c r="A8" s="55" t="s">
        <v>124</v>
      </c>
      <c r="B8" s="55"/>
      <c r="C8" s="55"/>
      <c r="D8" s="23"/>
      <c r="E8" s="23"/>
      <c r="F8" s="23"/>
      <c r="G8" s="23"/>
      <c r="H8" s="37"/>
      <c r="I8" s="37"/>
      <c r="J8" s="37"/>
      <c r="K8" s="38"/>
    </row>
    <row r="9" spans="1:18" ht="9.75" customHeight="1" x14ac:dyDescent="0.3">
      <c r="B9" s="22"/>
      <c r="C9" s="22"/>
      <c r="D9" s="22"/>
      <c r="E9" s="22"/>
      <c r="F9" s="22"/>
      <c r="G9" s="22"/>
      <c r="H9" s="36"/>
      <c r="I9" s="36"/>
      <c r="J9" s="36"/>
    </row>
    <row r="10" spans="1:18" s="4" customFormat="1" ht="38.25" x14ac:dyDescent="0.2">
      <c r="A10" s="9" t="s">
        <v>0</v>
      </c>
      <c r="B10" s="10" t="s">
        <v>79</v>
      </c>
      <c r="C10" s="10" t="s">
        <v>12</v>
      </c>
      <c r="D10" s="10" t="s">
        <v>2</v>
      </c>
      <c r="E10" s="9" t="s">
        <v>3</v>
      </c>
      <c r="F10" s="10" t="s">
        <v>4</v>
      </c>
      <c r="G10" s="10" t="s">
        <v>5</v>
      </c>
      <c r="H10" s="39" t="s">
        <v>8</v>
      </c>
      <c r="I10" s="39" t="s">
        <v>7</v>
      </c>
      <c r="J10" s="39" t="s">
        <v>14</v>
      </c>
      <c r="K10" s="39" t="s">
        <v>6</v>
      </c>
    </row>
    <row r="11" spans="1:18" s="5" customFormat="1" ht="88.5" customHeight="1" x14ac:dyDescent="0.2">
      <c r="A11" s="13">
        <v>1</v>
      </c>
      <c r="B11" s="5" t="s">
        <v>21</v>
      </c>
      <c r="C11" s="33" t="s">
        <v>22</v>
      </c>
      <c r="D11" s="5" t="s">
        <v>18</v>
      </c>
      <c r="E11" s="5" t="s">
        <v>19</v>
      </c>
      <c r="F11" s="5">
        <v>578630</v>
      </c>
      <c r="G11" s="5" t="s">
        <v>20</v>
      </c>
      <c r="H11" s="40">
        <v>3375</v>
      </c>
      <c r="I11" s="40">
        <v>40500</v>
      </c>
      <c r="J11" s="42" t="s">
        <v>23</v>
      </c>
      <c r="K11" s="54" t="s">
        <v>109</v>
      </c>
      <c r="L11" s="34"/>
      <c r="M11" s="34"/>
      <c r="N11" s="34"/>
      <c r="O11" s="34"/>
      <c r="P11" s="34"/>
      <c r="Q11" s="34"/>
      <c r="R11" s="34"/>
    </row>
    <row r="12" spans="1:18" s="4" customFormat="1" ht="174" customHeight="1" x14ac:dyDescent="0.2">
      <c r="A12" s="13">
        <v>2</v>
      </c>
      <c r="B12" s="5" t="s">
        <v>80</v>
      </c>
      <c r="C12" s="6" t="s">
        <v>37</v>
      </c>
      <c r="D12" s="18" t="s">
        <v>81</v>
      </c>
      <c r="E12" s="16" t="s">
        <v>51</v>
      </c>
      <c r="F12" s="19" t="s">
        <v>52</v>
      </c>
      <c r="G12" s="20" t="s">
        <v>53</v>
      </c>
      <c r="H12" s="40">
        <v>57500</v>
      </c>
      <c r="I12" s="41">
        <f>57500*12</f>
        <v>690000</v>
      </c>
      <c r="J12" s="42" t="s">
        <v>23</v>
      </c>
      <c r="K12" s="43" t="s">
        <v>110</v>
      </c>
    </row>
    <row r="13" spans="1:18" ht="208.5" customHeight="1" x14ac:dyDescent="0.25">
      <c r="A13" s="13">
        <v>3</v>
      </c>
      <c r="B13" s="24" t="s">
        <v>27</v>
      </c>
      <c r="C13" s="6" t="s">
        <v>38</v>
      </c>
      <c r="D13" s="7" t="s">
        <v>93</v>
      </c>
      <c r="E13" s="25" t="s">
        <v>92</v>
      </c>
      <c r="F13" s="53" t="s">
        <v>108</v>
      </c>
      <c r="G13" s="5" t="s">
        <v>95</v>
      </c>
      <c r="H13" s="40">
        <v>5000</v>
      </c>
      <c r="I13" s="41">
        <f>5000*12</f>
        <v>60000</v>
      </c>
      <c r="J13" s="42" t="s">
        <v>23</v>
      </c>
      <c r="K13" s="43" t="s">
        <v>111</v>
      </c>
    </row>
    <row r="14" spans="1:18" s="2" customFormat="1" ht="312.75" customHeight="1" x14ac:dyDescent="0.25">
      <c r="A14" s="13">
        <v>4</v>
      </c>
      <c r="B14" s="27" t="s">
        <v>28</v>
      </c>
      <c r="C14" s="6" t="s">
        <v>39</v>
      </c>
      <c r="D14" s="7" t="s">
        <v>94</v>
      </c>
      <c r="E14" s="16" t="s">
        <v>96</v>
      </c>
      <c r="F14" s="26" t="s">
        <v>54</v>
      </c>
      <c r="G14" s="5" t="s">
        <v>55</v>
      </c>
      <c r="H14" s="40">
        <v>5000</v>
      </c>
      <c r="I14" s="41">
        <f>5000*12</f>
        <v>60000</v>
      </c>
      <c r="J14" s="42" t="s">
        <v>23</v>
      </c>
      <c r="K14" s="43" t="s">
        <v>112</v>
      </c>
    </row>
    <row r="15" spans="1:18" ht="162.75" customHeight="1" x14ac:dyDescent="0.25">
      <c r="A15" s="13">
        <v>5</v>
      </c>
      <c r="B15" s="27" t="s">
        <v>24</v>
      </c>
      <c r="C15" s="6" t="s">
        <v>40</v>
      </c>
      <c r="D15" s="7" t="s">
        <v>82</v>
      </c>
      <c r="E15" s="5" t="s">
        <v>97</v>
      </c>
      <c r="F15" s="29" t="s">
        <v>56</v>
      </c>
      <c r="G15" s="8" t="s">
        <v>57</v>
      </c>
      <c r="H15" s="40">
        <v>5000</v>
      </c>
      <c r="I15" s="41">
        <f>5000*12</f>
        <v>60000</v>
      </c>
      <c r="J15" s="42" t="s">
        <v>23</v>
      </c>
      <c r="K15" s="43" t="s">
        <v>113</v>
      </c>
    </row>
    <row r="16" spans="1:18" s="4" customFormat="1" ht="168" customHeight="1" x14ac:dyDescent="0.2">
      <c r="A16" s="13">
        <v>6</v>
      </c>
      <c r="B16" s="27" t="s">
        <v>29</v>
      </c>
      <c r="C16" s="6" t="s">
        <v>41</v>
      </c>
      <c r="D16" s="7" t="s">
        <v>83</v>
      </c>
      <c r="E16" s="25" t="s">
        <v>98</v>
      </c>
      <c r="F16" s="26" t="s">
        <v>58</v>
      </c>
      <c r="G16" s="5" t="s">
        <v>59</v>
      </c>
      <c r="H16" s="40">
        <v>4500</v>
      </c>
      <c r="I16" s="41">
        <f>4500*12</f>
        <v>54000</v>
      </c>
      <c r="J16" s="42" t="s">
        <v>23</v>
      </c>
      <c r="K16" s="43" t="s">
        <v>114</v>
      </c>
    </row>
    <row r="17" spans="1:11" s="4" customFormat="1" ht="270" customHeight="1" x14ac:dyDescent="0.2">
      <c r="A17" s="13">
        <v>7</v>
      </c>
      <c r="B17" s="27" t="s">
        <v>30</v>
      </c>
      <c r="C17" s="6" t="s">
        <v>42</v>
      </c>
      <c r="D17" s="7" t="s">
        <v>84</v>
      </c>
      <c r="E17" s="25" t="s">
        <v>99</v>
      </c>
      <c r="F17" s="26" t="s">
        <v>60</v>
      </c>
      <c r="G17" s="5" t="s">
        <v>61</v>
      </c>
      <c r="H17" s="40">
        <v>4000</v>
      </c>
      <c r="I17" s="41">
        <f>4000*12</f>
        <v>48000</v>
      </c>
      <c r="J17" s="42" t="s">
        <v>23</v>
      </c>
      <c r="K17" s="43" t="s">
        <v>115</v>
      </c>
    </row>
    <row r="18" spans="1:11" s="2" customFormat="1" ht="312" customHeight="1" x14ac:dyDescent="0.25">
      <c r="A18" s="13">
        <v>8</v>
      </c>
      <c r="B18" s="5" t="s">
        <v>25</v>
      </c>
      <c r="C18" s="6" t="s">
        <v>43</v>
      </c>
      <c r="D18" s="7" t="s">
        <v>85</v>
      </c>
      <c r="E18" s="25" t="s">
        <v>100</v>
      </c>
      <c r="F18" s="29" t="s">
        <v>62</v>
      </c>
      <c r="G18" s="8" t="s">
        <v>63</v>
      </c>
      <c r="H18" s="40">
        <v>4000</v>
      </c>
      <c r="I18" s="44">
        <f>4000*12</f>
        <v>48000</v>
      </c>
      <c r="J18" s="42" t="s">
        <v>23</v>
      </c>
      <c r="K18" s="43" t="s">
        <v>116</v>
      </c>
    </row>
    <row r="19" spans="1:11" s="2" customFormat="1" ht="110.25" customHeight="1" x14ac:dyDescent="0.25">
      <c r="A19" s="13">
        <v>9</v>
      </c>
      <c r="B19" s="27" t="s">
        <v>31</v>
      </c>
      <c r="C19" s="6" t="s">
        <v>44</v>
      </c>
      <c r="D19" s="7" t="s">
        <v>86</v>
      </c>
      <c r="E19" s="25" t="s">
        <v>101</v>
      </c>
      <c r="F19" s="26" t="s">
        <v>64</v>
      </c>
      <c r="G19" s="5" t="s">
        <v>65</v>
      </c>
      <c r="H19" s="46">
        <v>5500</v>
      </c>
      <c r="I19" s="47">
        <f>5500*12</f>
        <v>66000</v>
      </c>
      <c r="J19" s="42" t="s">
        <v>23</v>
      </c>
      <c r="K19" s="43" t="s">
        <v>117</v>
      </c>
    </row>
    <row r="20" spans="1:11" s="2" customFormat="1" ht="136.5" customHeight="1" x14ac:dyDescent="0.25">
      <c r="A20" s="13">
        <v>10</v>
      </c>
      <c r="B20" s="27" t="s">
        <v>35</v>
      </c>
      <c r="C20" s="6" t="s">
        <v>45</v>
      </c>
      <c r="D20" s="7" t="s">
        <v>66</v>
      </c>
      <c r="E20" s="30" t="s">
        <v>102</v>
      </c>
      <c r="F20" s="26" t="s">
        <v>67</v>
      </c>
      <c r="G20" s="5" t="s">
        <v>68</v>
      </c>
      <c r="H20" s="46">
        <v>5000</v>
      </c>
      <c r="I20" s="47">
        <f>5000*12</f>
        <v>60000</v>
      </c>
      <c r="J20" s="42" t="s">
        <v>23</v>
      </c>
      <c r="K20" s="43" t="s">
        <v>118</v>
      </c>
    </row>
    <row r="21" spans="1:11" s="2" customFormat="1" ht="115.5" customHeight="1" x14ac:dyDescent="0.25">
      <c r="A21" s="13">
        <v>11</v>
      </c>
      <c r="B21" s="5" t="s">
        <v>36</v>
      </c>
      <c r="C21" s="6" t="s">
        <v>46</v>
      </c>
      <c r="D21" s="7" t="s">
        <v>87</v>
      </c>
      <c r="E21" s="25" t="s">
        <v>103</v>
      </c>
      <c r="F21" s="26" t="s">
        <v>69</v>
      </c>
      <c r="G21" s="5" t="s">
        <v>70</v>
      </c>
      <c r="H21" s="46">
        <v>6300</v>
      </c>
      <c r="I21" s="47">
        <f>6300*12</f>
        <v>75600</v>
      </c>
      <c r="J21" s="42" t="s">
        <v>23</v>
      </c>
      <c r="K21" s="43" t="s">
        <v>119</v>
      </c>
    </row>
    <row r="22" spans="1:11" s="32" customFormat="1" ht="180" customHeight="1" x14ac:dyDescent="0.25">
      <c r="A22" s="13">
        <v>12</v>
      </c>
      <c r="B22" s="5" t="s">
        <v>32</v>
      </c>
      <c r="C22" s="17" t="s">
        <v>47</v>
      </c>
      <c r="D22" s="7" t="s">
        <v>88</v>
      </c>
      <c r="E22" s="30" t="s">
        <v>104</v>
      </c>
      <c r="F22" s="29" t="s">
        <v>71</v>
      </c>
      <c r="G22" s="8" t="s">
        <v>72</v>
      </c>
      <c r="H22" s="45">
        <v>5000</v>
      </c>
      <c r="I22" s="41">
        <f>5000*12</f>
        <v>60000</v>
      </c>
      <c r="J22" s="42" t="s">
        <v>23</v>
      </c>
      <c r="K22" s="43" t="s">
        <v>120</v>
      </c>
    </row>
    <row r="23" spans="1:11" s="21" customFormat="1" ht="91.5" customHeight="1" x14ac:dyDescent="0.2">
      <c r="A23" s="13">
        <v>13</v>
      </c>
      <c r="B23" s="5" t="s">
        <v>26</v>
      </c>
      <c r="C23" s="17" t="s">
        <v>48</v>
      </c>
      <c r="D23" s="7" t="s">
        <v>89</v>
      </c>
      <c r="E23" s="30" t="s">
        <v>105</v>
      </c>
      <c r="F23" s="29" t="s">
        <v>73</v>
      </c>
      <c r="G23" s="8" t="s">
        <v>74</v>
      </c>
      <c r="H23" s="40">
        <v>4500</v>
      </c>
      <c r="I23" s="41">
        <f>4500*12</f>
        <v>54000</v>
      </c>
      <c r="J23" s="42" t="s">
        <v>23</v>
      </c>
      <c r="K23" s="43" t="s">
        <v>121</v>
      </c>
    </row>
    <row r="24" spans="1:11" ht="168" customHeight="1" x14ac:dyDescent="0.25">
      <c r="A24" s="13">
        <v>14</v>
      </c>
      <c r="B24" s="5" t="s">
        <v>34</v>
      </c>
      <c r="C24" s="6" t="s">
        <v>49</v>
      </c>
      <c r="D24" s="18" t="s">
        <v>90</v>
      </c>
      <c r="E24" s="30" t="s">
        <v>106</v>
      </c>
      <c r="F24" s="31" t="s">
        <v>75</v>
      </c>
      <c r="G24" s="16" t="s">
        <v>76</v>
      </c>
      <c r="H24" s="46">
        <v>5000</v>
      </c>
      <c r="I24" s="47">
        <v>60000</v>
      </c>
      <c r="J24" s="42" t="s">
        <v>23</v>
      </c>
      <c r="K24" s="43" t="s">
        <v>122</v>
      </c>
    </row>
    <row r="25" spans="1:11" ht="93.75" customHeight="1" x14ac:dyDescent="0.25">
      <c r="A25" s="13">
        <v>15</v>
      </c>
      <c r="B25" s="5" t="s">
        <v>33</v>
      </c>
      <c r="C25" s="6" t="s">
        <v>50</v>
      </c>
      <c r="D25" s="7" t="s">
        <v>91</v>
      </c>
      <c r="E25" s="25" t="s">
        <v>107</v>
      </c>
      <c r="F25" s="26" t="s">
        <v>77</v>
      </c>
      <c r="G25" s="5" t="s">
        <v>78</v>
      </c>
      <c r="H25" s="40">
        <v>2500</v>
      </c>
      <c r="I25" s="41">
        <f>2500*12</f>
        <v>30000</v>
      </c>
      <c r="J25" s="42" t="s">
        <v>23</v>
      </c>
      <c r="K25" s="43" t="s">
        <v>123</v>
      </c>
    </row>
    <row r="26" spans="1:11" s="15" customFormat="1" ht="26.25" customHeight="1" x14ac:dyDescent="0.25">
      <c r="A26" s="14"/>
      <c r="B26" s="56" t="s">
        <v>13</v>
      </c>
      <c r="C26" s="57"/>
      <c r="D26" s="57"/>
      <c r="E26" s="57"/>
      <c r="F26" s="57"/>
      <c r="G26" s="58"/>
      <c r="H26" s="48">
        <f>SUM(H11:H25)</f>
        <v>122175</v>
      </c>
      <c r="I26" s="49"/>
      <c r="J26" s="49"/>
      <c r="K26" s="49"/>
    </row>
    <row r="28" spans="1:11" s="2" customFormat="1" ht="15.75" x14ac:dyDescent="0.25">
      <c r="A28" s="2" t="s">
        <v>125</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5" zoomScaleNormal="85" workbookViewId="0">
      <selection activeCell="Q12" sqref="Q12"/>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9"/>
      <c r="C1" s="59"/>
      <c r="D1" s="59"/>
      <c r="E1" s="59"/>
      <c r="F1" s="59"/>
      <c r="G1" s="59"/>
      <c r="H1" s="59"/>
      <c r="I1" s="59"/>
      <c r="J1" s="59"/>
    </row>
    <row r="2" spans="1:11" ht="18.75" x14ac:dyDescent="0.3">
      <c r="B2" s="59"/>
      <c r="C2" s="59"/>
      <c r="D2" s="59"/>
      <c r="E2" s="59"/>
      <c r="F2" s="59"/>
      <c r="G2" s="59"/>
      <c r="H2" s="59"/>
      <c r="I2" s="59"/>
      <c r="J2" s="59"/>
    </row>
    <row r="3" spans="1:11" ht="21" customHeight="1" x14ac:dyDescent="0.3">
      <c r="B3" s="59"/>
      <c r="C3" s="59"/>
      <c r="D3" s="59"/>
      <c r="E3" s="59"/>
      <c r="F3" s="59"/>
      <c r="G3" s="59"/>
      <c r="H3" s="59"/>
      <c r="I3" s="59"/>
      <c r="J3" s="59"/>
    </row>
    <row r="4" spans="1:11" ht="9" customHeight="1" x14ac:dyDescent="0.3">
      <c r="B4" s="51"/>
      <c r="C4" s="51"/>
      <c r="D4" s="51"/>
      <c r="E4" s="51"/>
      <c r="F4" s="51"/>
      <c r="G4" s="51"/>
      <c r="H4" s="36"/>
      <c r="I4" s="36"/>
      <c r="J4" s="36"/>
    </row>
    <row r="5" spans="1:11" ht="17.25" customHeight="1" x14ac:dyDescent="0.25">
      <c r="A5" s="60" t="s">
        <v>9</v>
      </c>
      <c r="B5" s="60"/>
      <c r="C5" s="60"/>
      <c r="D5" s="60"/>
      <c r="E5" s="60"/>
      <c r="F5" s="60"/>
      <c r="G5" s="60"/>
      <c r="H5" s="60"/>
      <c r="I5" s="60"/>
      <c r="J5" s="60"/>
      <c r="K5" s="60"/>
    </row>
    <row r="6" spans="1:11" ht="15" customHeight="1" x14ac:dyDescent="0.25">
      <c r="A6" s="60" t="s">
        <v>10</v>
      </c>
      <c r="B6" s="60"/>
      <c r="C6" s="60"/>
      <c r="D6" s="60"/>
      <c r="E6" s="60"/>
      <c r="F6" s="60"/>
      <c r="G6" s="60"/>
      <c r="H6" s="60"/>
      <c r="I6" s="60"/>
      <c r="J6" s="60"/>
      <c r="K6" s="60"/>
    </row>
    <row r="7" spans="1:11" ht="12.75" customHeight="1" x14ac:dyDescent="0.25">
      <c r="A7" s="61" t="s">
        <v>11</v>
      </c>
      <c r="B7" s="61"/>
      <c r="C7" s="61"/>
      <c r="D7" s="61"/>
      <c r="E7" s="61"/>
      <c r="F7" s="61"/>
      <c r="G7" s="61"/>
      <c r="H7" s="61"/>
      <c r="I7" s="61"/>
      <c r="J7" s="61"/>
      <c r="K7" s="61"/>
    </row>
    <row r="8" spans="1:11" s="11" customFormat="1" ht="29.25" customHeight="1" x14ac:dyDescent="0.25">
      <c r="A8" s="55" t="s">
        <v>16</v>
      </c>
      <c r="B8" s="55"/>
      <c r="C8" s="55"/>
      <c r="D8" s="52"/>
      <c r="E8" s="52"/>
      <c r="F8" s="52"/>
      <c r="G8" s="52"/>
      <c r="H8" s="37"/>
      <c r="I8" s="37"/>
      <c r="J8" s="37"/>
      <c r="K8" s="38"/>
    </row>
    <row r="9" spans="1:11" ht="9.75" customHeight="1" x14ac:dyDescent="0.3">
      <c r="B9" s="51"/>
      <c r="C9" s="51"/>
      <c r="D9" s="51"/>
      <c r="E9" s="51"/>
      <c r="F9" s="51"/>
      <c r="G9" s="51"/>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14</v>
      </c>
      <c r="K10" s="39" t="s">
        <v>6</v>
      </c>
    </row>
    <row r="11" spans="1:11" s="2" customFormat="1" ht="15" customHeight="1" x14ac:dyDescent="0.25">
      <c r="A11" s="13"/>
      <c r="B11" s="27"/>
      <c r="C11" s="6"/>
      <c r="D11" s="7"/>
      <c r="E11" s="25"/>
      <c r="F11" s="26"/>
      <c r="G11" s="5"/>
      <c r="H11" s="40"/>
      <c r="I11" s="41"/>
      <c r="J11" s="42"/>
      <c r="K11" s="43"/>
    </row>
    <row r="12" spans="1:11" s="4" customFormat="1" ht="15" customHeight="1" x14ac:dyDescent="0.2">
      <c r="A12" s="13"/>
      <c r="B12" s="27"/>
      <c r="C12" s="6"/>
      <c r="D12" s="7"/>
      <c r="E12" s="5"/>
      <c r="F12" s="29"/>
      <c r="G12" s="8"/>
      <c r="H12" s="40"/>
      <c r="I12" s="41"/>
      <c r="J12" s="42"/>
      <c r="K12" s="43"/>
    </row>
    <row r="13" spans="1:11" ht="15" customHeight="1" x14ac:dyDescent="0.25">
      <c r="A13" s="13"/>
      <c r="B13" s="24"/>
      <c r="C13" s="6"/>
      <c r="D13" s="7"/>
      <c r="E13" s="25"/>
      <c r="F13" s="26"/>
      <c r="G13" s="5"/>
      <c r="H13" s="40"/>
      <c r="I13" s="41"/>
      <c r="J13" s="42"/>
      <c r="K13" s="43"/>
    </row>
    <row r="14" spans="1:11" s="2" customFormat="1" ht="15" customHeight="1" x14ac:dyDescent="0.25">
      <c r="A14" s="13"/>
      <c r="B14" s="27"/>
      <c r="C14" s="6"/>
      <c r="D14" s="7"/>
      <c r="E14" s="62" t="s">
        <v>15</v>
      </c>
      <c r="F14" s="29"/>
      <c r="G14" s="8"/>
      <c r="H14" s="45"/>
      <c r="I14" s="41"/>
      <c r="J14" s="42"/>
      <c r="K14" s="43"/>
    </row>
    <row r="15" spans="1:11" ht="15" customHeight="1" x14ac:dyDescent="0.25">
      <c r="A15" s="13"/>
      <c r="B15" s="27"/>
      <c r="C15" s="6"/>
      <c r="D15" s="7"/>
      <c r="E15" s="63"/>
      <c r="F15" s="29"/>
      <c r="G15" s="8"/>
      <c r="H15" s="40"/>
      <c r="I15" s="41"/>
      <c r="J15" s="42"/>
      <c r="K15" s="43"/>
    </row>
    <row r="16" spans="1:11" s="4" customFormat="1" ht="15" customHeight="1" x14ac:dyDescent="0.2">
      <c r="A16" s="13"/>
      <c r="B16" s="27"/>
      <c r="C16" s="6"/>
      <c r="D16" s="7"/>
      <c r="E16" s="5"/>
      <c r="F16" s="29"/>
      <c r="G16" s="8"/>
      <c r="H16" s="40"/>
      <c r="I16" s="41"/>
      <c r="J16" s="42"/>
      <c r="K16" s="43"/>
    </row>
    <row r="17" spans="1:18" s="4" customFormat="1" ht="15" customHeight="1" x14ac:dyDescent="0.2">
      <c r="A17" s="13"/>
      <c r="B17" s="27"/>
      <c r="C17" s="6"/>
      <c r="D17" s="7"/>
      <c r="E17" s="28"/>
      <c r="F17" s="29"/>
      <c r="G17" s="8"/>
      <c r="H17" s="40"/>
      <c r="I17" s="44"/>
      <c r="J17" s="42"/>
      <c r="K17" s="43"/>
    </row>
    <row r="18" spans="1:18" s="2" customFormat="1" ht="15" customHeight="1" x14ac:dyDescent="0.25">
      <c r="A18" s="13"/>
      <c r="B18" s="24"/>
      <c r="C18" s="6"/>
      <c r="D18" s="7"/>
      <c r="E18" s="30"/>
      <c r="F18" s="26"/>
      <c r="G18" s="5"/>
      <c r="H18" s="40"/>
      <c r="I18" s="41"/>
      <c r="J18" s="42"/>
      <c r="K18" s="43"/>
    </row>
    <row r="19" spans="1:18" s="2" customFormat="1" ht="15" customHeight="1" x14ac:dyDescent="0.25">
      <c r="A19" s="13"/>
      <c r="B19" s="27"/>
      <c r="C19" s="6"/>
      <c r="D19" s="7"/>
      <c r="E19" s="25"/>
      <c r="F19" s="26"/>
      <c r="G19" s="5"/>
      <c r="H19" s="40"/>
      <c r="I19" s="41"/>
      <c r="J19" s="42"/>
      <c r="K19" s="43"/>
    </row>
    <row r="20" spans="1:18" s="32" customFormat="1" ht="15" customHeight="1" x14ac:dyDescent="0.25">
      <c r="A20" s="13"/>
      <c r="B20" s="24"/>
      <c r="C20" s="17"/>
      <c r="D20" s="18"/>
      <c r="E20" s="30"/>
      <c r="F20" s="31"/>
      <c r="G20" s="16"/>
      <c r="H20" s="46"/>
      <c r="I20" s="47"/>
      <c r="J20" s="42"/>
      <c r="K20" s="43"/>
    </row>
    <row r="21" spans="1:18" s="21" customFormat="1" ht="15" customHeight="1" x14ac:dyDescent="0.2">
      <c r="A21" s="13"/>
      <c r="B21" s="16"/>
      <c r="C21" s="17"/>
      <c r="D21" s="18"/>
      <c r="E21" s="16"/>
      <c r="F21" s="19"/>
      <c r="G21" s="20"/>
      <c r="H21" s="46"/>
      <c r="I21" s="47"/>
      <c r="J21" s="42"/>
      <c r="K21" s="43"/>
    </row>
    <row r="22" spans="1:18" ht="15" customHeight="1" x14ac:dyDescent="0.25">
      <c r="A22" s="13"/>
      <c r="B22" s="24"/>
      <c r="C22" s="6"/>
      <c r="D22" s="7"/>
      <c r="E22" s="30"/>
      <c r="F22" s="26"/>
      <c r="G22" s="5"/>
      <c r="H22" s="40"/>
      <c r="I22" s="41"/>
      <c r="J22" s="42"/>
      <c r="K22" s="43"/>
    </row>
    <row r="23" spans="1:18" ht="15" customHeight="1" x14ac:dyDescent="0.25">
      <c r="A23" s="13"/>
      <c r="B23" s="27"/>
      <c r="C23" s="6"/>
      <c r="D23" s="7"/>
      <c r="E23" s="25"/>
      <c r="F23" s="26"/>
      <c r="G23" s="5"/>
      <c r="H23" s="40"/>
      <c r="I23" s="41"/>
      <c r="J23" s="42"/>
      <c r="K23" s="43"/>
    </row>
    <row r="24" spans="1:18" s="2" customFormat="1" ht="15" customHeight="1" x14ac:dyDescent="0.25">
      <c r="A24" s="13"/>
      <c r="B24" s="24"/>
      <c r="C24" s="6"/>
      <c r="D24" s="7"/>
      <c r="E24" s="25"/>
      <c r="F24" s="26"/>
      <c r="G24" s="5"/>
      <c r="H24" s="40"/>
      <c r="I24" s="41"/>
      <c r="J24" s="42"/>
      <c r="K24" s="43"/>
    </row>
    <row r="25" spans="1:18" s="5" customFormat="1" ht="15" customHeight="1" x14ac:dyDescent="0.2">
      <c r="A25" s="13"/>
      <c r="C25" s="33"/>
      <c r="H25" s="40"/>
      <c r="I25" s="40"/>
      <c r="J25" s="42"/>
      <c r="K25" s="33"/>
      <c r="L25" s="34"/>
      <c r="M25" s="34"/>
      <c r="N25" s="34"/>
      <c r="O25" s="34"/>
      <c r="P25" s="34"/>
      <c r="Q25" s="34"/>
      <c r="R25" s="34"/>
    </row>
    <row r="26" spans="1:18" s="15" customFormat="1" ht="26.25" customHeight="1" x14ac:dyDescent="0.25">
      <c r="A26" s="14"/>
      <c r="B26" s="56" t="s">
        <v>13</v>
      </c>
      <c r="C26" s="57"/>
      <c r="D26" s="57"/>
      <c r="E26" s="57"/>
      <c r="F26" s="57"/>
      <c r="G26" s="58"/>
      <c r="H26" s="48">
        <f>SUM(H11:H25)</f>
        <v>0</v>
      </c>
      <c r="I26" s="49"/>
      <c r="J26" s="49"/>
      <c r="K26" s="49"/>
    </row>
    <row r="28" spans="1:18" s="2" customFormat="1" ht="15.75" x14ac:dyDescent="0.25">
      <c r="A28" s="2" t="s">
        <v>17</v>
      </c>
      <c r="B28" s="3"/>
      <c r="C28" s="3"/>
      <c r="D28" s="3"/>
      <c r="F28" s="3"/>
      <c r="G28" s="3"/>
      <c r="H28" s="50"/>
      <c r="I28" s="50"/>
      <c r="J28" s="50"/>
      <c r="K28" s="50"/>
    </row>
  </sheetData>
  <mergeCells count="9">
    <mergeCell ref="A8:C8"/>
    <mergeCell ref="E14:E15"/>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Arrendamiento</vt:lpstr>
      <vt:lpstr>Licda. Aura</vt:lpstr>
      <vt:lpstr>Arrendamiento!Títulos_a_imprimir</vt:lpstr>
      <vt:lpstr>'Licda. Aura'!Títulos_a_imprimir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2023-09-04T20:50:12Z</cp:lastPrinted>
  <dcterms:created xsi:type="dcterms:W3CDTF">2015-01-13T22:15:31Z</dcterms:created>
  <dcterms:modified xsi:type="dcterms:W3CDTF">2023-10-04T14:57:50Z</dcterms:modified>
</cp:coreProperties>
</file>